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95\AG-Usuarios\DF-Diretora\COMPENSAÇÃO PREVIDENCIÁRIA\CONTROLE COMPENSAÇÃO\"/>
    </mc:Choice>
  </mc:AlternateContent>
  <bookViews>
    <workbookView xWindow="240" yWindow="30" windowWidth="15600" windowHeight="7485"/>
  </bookViews>
  <sheets>
    <sheet name="ATUALIZADO" sheetId="2" r:id="rId1"/>
    <sheet name="Plan1" sheetId="1" r:id="rId2"/>
    <sheet name="Plan2" sheetId="3" r:id="rId3"/>
    <sheet name="Plan4" sheetId="4" r:id="rId4"/>
  </sheets>
  <definedNames>
    <definedName name="_xlnm.Print_Area" localSheetId="1">Plan1!#REF!</definedName>
  </definedNames>
  <calcPr calcId="152511"/>
</workbook>
</file>

<file path=xl/calcChain.xml><?xml version="1.0" encoding="utf-8"?>
<calcChain xmlns="http://schemas.openxmlformats.org/spreadsheetml/2006/main">
  <c r="I65" i="2" l="1"/>
  <c r="A71" i="2" s="1"/>
  <c r="L65" i="2" l="1"/>
  <c r="K65" i="2" l="1"/>
  <c r="E65" i="2" l="1"/>
  <c r="B65" i="2"/>
  <c r="E49" i="2"/>
  <c r="H65" i="2" l="1"/>
  <c r="A68" i="2" s="1"/>
  <c r="K49" i="2" l="1"/>
  <c r="H49" i="2"/>
  <c r="B49" i="2"/>
  <c r="K33" i="2"/>
  <c r="H33" i="2"/>
  <c r="E33" i="2"/>
  <c r="B33" i="2"/>
  <c r="K17" i="2"/>
</calcChain>
</file>

<file path=xl/comments1.xml><?xml version="1.0" encoding="utf-8"?>
<comments xmlns="http://schemas.openxmlformats.org/spreadsheetml/2006/main">
  <authors>
    <author>lrc</author>
  </authors>
  <commentList>
    <comment ref="C56" authorId="0" shapeId="0">
      <text>
        <r>
          <rPr>
            <b/>
            <sz val="9"/>
            <color indexed="81"/>
            <rFont val="Tahoma"/>
            <family val="2"/>
          </rPr>
          <t>lrc:</t>
        </r>
        <r>
          <rPr>
            <sz val="9"/>
            <color indexed="81"/>
            <rFont val="Tahoma"/>
            <family val="2"/>
          </rPr>
          <t xml:space="preserve">
nl.01254
ob.00994</t>
        </r>
      </text>
    </comment>
  </commentList>
</comments>
</file>

<file path=xl/sharedStrings.xml><?xml version="1.0" encoding="utf-8"?>
<sst xmlns="http://schemas.openxmlformats.org/spreadsheetml/2006/main" count="107" uniqueCount="37">
  <si>
    <t>COMP. PREV.</t>
  </si>
  <si>
    <t>COMP.PREV.</t>
  </si>
  <si>
    <t>DATA</t>
  </si>
  <si>
    <t>MESES</t>
  </si>
  <si>
    <t>02 e 09/jun/03</t>
  </si>
  <si>
    <t>TOTAL</t>
  </si>
  <si>
    <t>07.01.2013</t>
  </si>
  <si>
    <t>09.01.2014</t>
  </si>
  <si>
    <t>13.02.2013</t>
  </si>
  <si>
    <t>07.02.2014</t>
  </si>
  <si>
    <t>07.03.2013</t>
  </si>
  <si>
    <t>10.05.2013</t>
  </si>
  <si>
    <t>07.06.2013</t>
  </si>
  <si>
    <t>05.07.2013</t>
  </si>
  <si>
    <t>07.08.2013</t>
  </si>
  <si>
    <t>11.09.2012</t>
  </si>
  <si>
    <t>09.09.2013</t>
  </si>
  <si>
    <t>09.10.2013</t>
  </si>
  <si>
    <t>07.11.2012</t>
  </si>
  <si>
    <t>07.11.2013</t>
  </si>
  <si>
    <t>07.12.2012</t>
  </si>
  <si>
    <t>06.12.2013</t>
  </si>
  <si>
    <t>Total</t>
  </si>
  <si>
    <t>TOTAL GERAL RECEBIDO DO INSS DESDE 2001</t>
  </si>
  <si>
    <t>10.03.2014</t>
  </si>
  <si>
    <t>07.04.2014</t>
  </si>
  <si>
    <t>08.05.2014</t>
  </si>
  <si>
    <t>06.06.2014</t>
  </si>
  <si>
    <t>07.07.2014</t>
  </si>
  <si>
    <t>07.08.2014</t>
  </si>
  <si>
    <t>05.09.2014</t>
  </si>
  <si>
    <t>TOTAL GERAL PAGO AO INSS DESDE 2001</t>
  </si>
  <si>
    <t xml:space="preserve">ART. 79 </t>
  </si>
  <si>
    <t>ART. 79</t>
  </si>
  <si>
    <r>
      <t>ART. 79/</t>
    </r>
    <r>
      <rPr>
        <b/>
        <sz val="9"/>
        <color rgb="FFFF0000"/>
        <rFont val="Calibri"/>
        <family val="2"/>
        <scheme val="minor"/>
      </rPr>
      <t>DATA</t>
    </r>
  </si>
  <si>
    <r>
      <rPr>
        <b/>
        <sz val="9"/>
        <color rgb="FFFF0000"/>
        <rFont val="Calibri"/>
        <family val="2"/>
        <scheme val="minor"/>
      </rPr>
      <t>DÉBITO</t>
    </r>
    <r>
      <rPr>
        <b/>
        <sz val="9"/>
        <rFont val="Calibri"/>
        <family val="2"/>
        <scheme val="minor"/>
      </rPr>
      <t>/DATA</t>
    </r>
  </si>
  <si>
    <t>DEMONSTRATIVO DA COMPENSAÇÃO PREVIDENCIÁRIA DO 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</si>
</sst>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14" fontId="5" fillId="2" borderId="14" xfId="0" applyNumberFormat="1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14" fontId="7" fillId="2" borderId="12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17" fontId="4" fillId="3" borderId="10" xfId="0" applyNumberFormat="1" applyFont="1" applyFill="1" applyBorder="1" applyAlignment="1">
      <alignment horizontal="center" vertical="center"/>
    </xf>
    <xf numFmtId="17" fontId="4" fillId="3" borderId="11" xfId="0" applyNumberFormat="1" applyFont="1" applyFill="1" applyBorder="1" applyAlignment="1">
      <alignment horizontal="center" vertical="center"/>
    </xf>
    <xf numFmtId="17" fontId="4" fillId="2" borderId="10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vertical="center"/>
    </xf>
    <xf numFmtId="4" fontId="5" fillId="2" borderId="13" xfId="0" applyNumberFormat="1" applyFont="1" applyFill="1" applyBorder="1" applyAlignment="1">
      <alignment vertical="center"/>
    </xf>
    <xf numFmtId="4" fontId="5" fillId="2" borderId="14" xfId="0" applyNumberFormat="1" applyFont="1" applyFill="1" applyBorder="1" applyAlignment="1">
      <alignment vertical="center"/>
    </xf>
    <xf numFmtId="2" fontId="5" fillId="2" borderId="13" xfId="0" applyNumberFormat="1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14" fontId="10" fillId="2" borderId="13" xfId="0" applyNumberFormat="1" applyFont="1" applyFill="1" applyBorder="1" applyAlignment="1">
      <alignment vertical="center"/>
    </xf>
    <xf numFmtId="14" fontId="10" fillId="2" borderId="0" xfId="0" applyNumberFormat="1" applyFont="1" applyFill="1" applyBorder="1"/>
    <xf numFmtId="4" fontId="9" fillId="4" borderId="13" xfId="0" applyNumberFormat="1" applyFont="1" applyFill="1" applyBorder="1"/>
    <xf numFmtId="14" fontId="10" fillId="2" borderId="13" xfId="0" applyNumberFormat="1" applyFont="1" applyFill="1" applyBorder="1" applyAlignment="1">
      <alignment horizontal="right" vertical="center"/>
    </xf>
    <xf numFmtId="4" fontId="11" fillId="4" borderId="13" xfId="0" applyNumberFormat="1" applyFont="1" applyFill="1" applyBorder="1"/>
    <xf numFmtId="14" fontId="10" fillId="2" borderId="0" xfId="0" applyNumberFormat="1" applyFont="1" applyFill="1" applyAlignment="1">
      <alignment vertical="center"/>
    </xf>
    <xf numFmtId="4" fontId="0" fillId="0" borderId="0" xfId="0" applyNumberFormat="1"/>
    <xf numFmtId="14" fontId="5" fillId="2" borderId="12" xfId="0" applyNumberFormat="1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center" vertical="center"/>
    </xf>
    <xf numFmtId="4" fontId="9" fillId="4" borderId="30" xfId="0" applyNumberFormat="1" applyFont="1" applyFill="1" applyBorder="1"/>
    <xf numFmtId="4" fontId="11" fillId="4" borderId="31" xfId="0" applyNumberFormat="1" applyFont="1" applyFill="1" applyBorder="1"/>
    <xf numFmtId="4" fontId="10" fillId="2" borderId="12" xfId="0" applyNumberFormat="1" applyFont="1" applyFill="1" applyBorder="1" applyAlignment="1">
      <alignment horizontal="right" vertical="center"/>
    </xf>
    <xf numFmtId="4" fontId="10" fillId="2" borderId="22" xfId="0" applyNumberFormat="1" applyFont="1" applyFill="1" applyBorder="1" applyAlignment="1">
      <alignment horizontal="right"/>
    </xf>
    <xf numFmtId="14" fontId="7" fillId="2" borderId="12" xfId="0" applyNumberFormat="1" applyFont="1" applyFill="1" applyBorder="1" applyAlignment="1">
      <alignment horizontal="right" vertical="center"/>
    </xf>
    <xf numFmtId="4" fontId="9" fillId="4" borderId="15" xfId="0" applyNumberFormat="1" applyFont="1" applyFill="1" applyBorder="1" applyAlignment="1">
      <alignment horizontal="center"/>
    </xf>
    <xf numFmtId="4" fontId="9" fillId="4" borderId="20" xfId="0" applyNumberFormat="1" applyFont="1" applyFill="1" applyBorder="1" applyAlignment="1">
      <alignment horizontal="center"/>
    </xf>
    <xf numFmtId="4" fontId="9" fillId="4" borderId="21" xfId="0" applyNumberFormat="1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/>
    </xf>
    <xf numFmtId="4" fontId="11" fillId="4" borderId="20" xfId="0" applyNumberFormat="1" applyFont="1" applyFill="1" applyBorder="1" applyAlignment="1">
      <alignment horizontal="center"/>
    </xf>
    <xf numFmtId="4" fontId="11" fillId="4" borderId="21" xfId="0" applyNumberFormat="1" applyFont="1" applyFill="1" applyBorder="1" applyAlignment="1">
      <alignment horizontal="center"/>
    </xf>
    <xf numFmtId="4" fontId="12" fillId="4" borderId="17" xfId="0" applyNumberFormat="1" applyFont="1" applyFill="1" applyBorder="1" applyAlignment="1">
      <alignment horizontal="center" vertical="center"/>
    </xf>
    <xf numFmtId="4" fontId="12" fillId="4" borderId="2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" fontId="4" fillId="4" borderId="17" xfId="0" applyNumberFormat="1" applyFont="1" applyFill="1" applyBorder="1" applyAlignment="1">
      <alignment horizontal="center" vertical="center"/>
    </xf>
    <xf numFmtId="4" fontId="4" fillId="4" borderId="23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topLeftCell="A53" workbookViewId="0">
      <selection activeCell="H57" sqref="H57"/>
    </sheetView>
  </sheetViews>
  <sheetFormatPr defaultRowHeight="15" x14ac:dyDescent="0.25"/>
  <cols>
    <col min="2" max="2" width="12.140625" customWidth="1"/>
    <col min="3" max="3" width="12.42578125" customWidth="1"/>
    <col min="5" max="5" width="12.140625" customWidth="1"/>
    <col min="6" max="6" width="12.42578125" customWidth="1"/>
    <col min="8" max="8" width="12.140625" customWidth="1"/>
    <col min="9" max="9" width="12.7109375" bestFit="1" customWidth="1"/>
    <col min="11" max="11" width="11.7109375" bestFit="1" customWidth="1"/>
    <col min="12" max="12" width="12.42578125" customWidth="1"/>
  </cols>
  <sheetData>
    <row r="1" spans="1:12" ht="27" customHeight="1" thickBot="1" x14ac:dyDescent="0.3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/>
    </row>
    <row r="2" spans="1:12" ht="8.25" customHeight="1" thickBot="1" x14ac:dyDescent="0.3"/>
    <row r="3" spans="1:12" ht="15.75" thickBot="1" x14ac:dyDescent="0.3">
      <c r="A3" s="65" t="s">
        <v>0</v>
      </c>
      <c r="B3" s="66"/>
      <c r="C3" s="67"/>
      <c r="D3" s="60" t="s">
        <v>1</v>
      </c>
      <c r="E3" s="61"/>
      <c r="F3" s="62"/>
      <c r="G3" s="65" t="s">
        <v>1</v>
      </c>
      <c r="H3" s="66"/>
      <c r="I3" s="67"/>
      <c r="J3" s="60" t="s">
        <v>1</v>
      </c>
      <c r="K3" s="61"/>
      <c r="L3" s="62"/>
    </row>
    <row r="4" spans="1:12" x14ac:dyDescent="0.25">
      <c r="A4" s="30" t="s">
        <v>3</v>
      </c>
      <c r="B4" s="31" t="s">
        <v>33</v>
      </c>
      <c r="C4" s="3" t="s">
        <v>2</v>
      </c>
      <c r="D4" s="28" t="s">
        <v>3</v>
      </c>
      <c r="E4" s="19" t="s">
        <v>32</v>
      </c>
      <c r="F4" s="1" t="s">
        <v>2</v>
      </c>
      <c r="G4" s="15" t="s">
        <v>3</v>
      </c>
      <c r="H4" s="19" t="s">
        <v>33</v>
      </c>
      <c r="I4" s="1" t="s">
        <v>2</v>
      </c>
      <c r="J4" s="15" t="s">
        <v>3</v>
      </c>
      <c r="K4" s="19" t="s">
        <v>32</v>
      </c>
      <c r="L4" s="1" t="s">
        <v>2</v>
      </c>
    </row>
    <row r="5" spans="1:12" x14ac:dyDescent="0.25">
      <c r="A5" s="16">
        <v>36892</v>
      </c>
      <c r="B5" s="22">
        <v>0</v>
      </c>
      <c r="C5" s="6"/>
      <c r="D5" s="17">
        <v>37257</v>
      </c>
      <c r="E5" s="23">
        <v>40888.5</v>
      </c>
      <c r="F5" s="8">
        <v>37378</v>
      </c>
      <c r="G5" s="18">
        <v>37622</v>
      </c>
      <c r="H5" s="23">
        <v>51816.66</v>
      </c>
      <c r="I5" s="7">
        <v>37629</v>
      </c>
      <c r="J5" s="16">
        <v>37987</v>
      </c>
      <c r="K5" s="23">
        <v>478032.01</v>
      </c>
      <c r="L5" s="7">
        <v>37994</v>
      </c>
    </row>
    <row r="6" spans="1:12" x14ac:dyDescent="0.25">
      <c r="A6" s="16">
        <v>36923</v>
      </c>
      <c r="B6" s="22">
        <v>0</v>
      </c>
      <c r="C6" s="6"/>
      <c r="D6" s="17">
        <v>37288</v>
      </c>
      <c r="E6" s="23">
        <v>9726.4500000000007</v>
      </c>
      <c r="F6" s="7">
        <v>37378</v>
      </c>
      <c r="G6" s="18">
        <v>37653</v>
      </c>
      <c r="H6" s="23">
        <v>24497.86</v>
      </c>
      <c r="I6" s="7">
        <v>37659</v>
      </c>
      <c r="J6" s="16">
        <v>38018</v>
      </c>
      <c r="K6" s="23">
        <v>242786.31</v>
      </c>
      <c r="L6" s="7">
        <v>38026</v>
      </c>
    </row>
    <row r="7" spans="1:12" x14ac:dyDescent="0.25">
      <c r="A7" s="16">
        <v>36951</v>
      </c>
      <c r="B7" s="22">
        <v>0</v>
      </c>
      <c r="C7" s="6"/>
      <c r="D7" s="17">
        <v>37316</v>
      </c>
      <c r="E7" s="23">
        <v>22391.17</v>
      </c>
      <c r="F7" s="7">
        <v>37378</v>
      </c>
      <c r="G7" s="18">
        <v>37681</v>
      </c>
      <c r="H7" s="23">
        <v>24399.72</v>
      </c>
      <c r="I7" s="7">
        <v>37694</v>
      </c>
      <c r="J7" s="16">
        <v>38047</v>
      </c>
      <c r="K7" s="23">
        <v>388033.91</v>
      </c>
      <c r="L7" s="7">
        <v>38051</v>
      </c>
    </row>
    <row r="8" spans="1:12" x14ac:dyDescent="0.25">
      <c r="A8" s="16">
        <v>36982</v>
      </c>
      <c r="B8" s="22">
        <v>0</v>
      </c>
      <c r="C8" s="6"/>
      <c r="D8" s="17">
        <v>37347</v>
      </c>
      <c r="E8" s="23">
        <v>0</v>
      </c>
      <c r="F8" s="7"/>
      <c r="G8" s="18">
        <v>37712</v>
      </c>
      <c r="H8" s="23">
        <v>24115.13</v>
      </c>
      <c r="I8" s="7">
        <v>37720</v>
      </c>
      <c r="J8" s="16">
        <v>38078</v>
      </c>
      <c r="K8" s="23">
        <v>997464.93</v>
      </c>
      <c r="L8" s="7">
        <v>38084</v>
      </c>
    </row>
    <row r="9" spans="1:12" x14ac:dyDescent="0.25">
      <c r="A9" s="16">
        <v>37012</v>
      </c>
      <c r="B9" s="22">
        <v>0</v>
      </c>
      <c r="C9" s="6"/>
      <c r="D9" s="17">
        <v>37377</v>
      </c>
      <c r="E9" s="23">
        <v>141184.68</v>
      </c>
      <c r="F9" s="7">
        <v>37389</v>
      </c>
      <c r="G9" s="18">
        <v>37742</v>
      </c>
      <c r="H9" s="23">
        <v>0</v>
      </c>
      <c r="I9" s="7"/>
      <c r="J9" s="16">
        <v>38108</v>
      </c>
      <c r="K9" s="23">
        <v>0</v>
      </c>
      <c r="L9" s="7"/>
    </row>
    <row r="10" spans="1:12" x14ac:dyDescent="0.25">
      <c r="A10" s="16">
        <v>37043</v>
      </c>
      <c r="B10" s="22">
        <v>0</v>
      </c>
      <c r="C10" s="6"/>
      <c r="D10" s="17">
        <v>37408</v>
      </c>
      <c r="E10" s="23">
        <v>71804.47</v>
      </c>
      <c r="F10" s="7">
        <v>37418</v>
      </c>
      <c r="G10" s="18">
        <v>37773</v>
      </c>
      <c r="H10" s="23">
        <v>48799.44</v>
      </c>
      <c r="I10" s="7" t="s">
        <v>4</v>
      </c>
      <c r="J10" s="16">
        <v>38139</v>
      </c>
      <c r="K10" s="23">
        <v>1195807.6000000001</v>
      </c>
      <c r="L10" s="7">
        <v>38145</v>
      </c>
    </row>
    <row r="11" spans="1:12" x14ac:dyDescent="0.25">
      <c r="A11" s="16">
        <v>37073</v>
      </c>
      <c r="B11" s="25">
        <v>616.04</v>
      </c>
      <c r="C11" s="7">
        <v>37082</v>
      </c>
      <c r="D11" s="17">
        <v>37438</v>
      </c>
      <c r="E11" s="23">
        <v>26150.34</v>
      </c>
      <c r="F11" s="7">
        <v>37447</v>
      </c>
      <c r="G11" s="18">
        <v>37803</v>
      </c>
      <c r="H11" s="23">
        <v>29207.16</v>
      </c>
      <c r="I11" s="7">
        <v>37811</v>
      </c>
      <c r="J11" s="16">
        <v>38169</v>
      </c>
      <c r="K11" s="23">
        <v>268029.11</v>
      </c>
      <c r="L11" s="7">
        <v>38183</v>
      </c>
    </row>
    <row r="12" spans="1:12" x14ac:dyDescent="0.25">
      <c r="A12" s="16">
        <v>37104</v>
      </c>
      <c r="B12" s="23">
        <v>9552.68</v>
      </c>
      <c r="C12" s="7">
        <v>37120</v>
      </c>
      <c r="D12" s="17">
        <v>37469</v>
      </c>
      <c r="E12" s="23">
        <v>95010.94</v>
      </c>
      <c r="F12" s="7">
        <v>37480</v>
      </c>
      <c r="G12" s="18">
        <v>37834</v>
      </c>
      <c r="H12" s="23">
        <v>0</v>
      </c>
      <c r="I12" s="7"/>
      <c r="J12" s="16">
        <v>38200</v>
      </c>
      <c r="K12" s="23">
        <v>518715.57</v>
      </c>
      <c r="L12" s="7">
        <v>38209</v>
      </c>
    </row>
    <row r="13" spans="1:12" x14ac:dyDescent="0.25">
      <c r="A13" s="16">
        <v>37135</v>
      </c>
      <c r="B13" s="23">
        <v>29401.49</v>
      </c>
      <c r="C13" s="7">
        <v>37146</v>
      </c>
      <c r="D13" s="17">
        <v>37500</v>
      </c>
      <c r="E13" s="23">
        <v>103242.82</v>
      </c>
      <c r="F13" s="7">
        <v>37510</v>
      </c>
      <c r="G13" s="18">
        <v>37865</v>
      </c>
      <c r="H13" s="23">
        <v>58414.32</v>
      </c>
      <c r="I13" s="7">
        <v>37865</v>
      </c>
      <c r="J13" s="16">
        <v>38231</v>
      </c>
      <c r="K13" s="23">
        <v>340717.12</v>
      </c>
      <c r="L13" s="7">
        <v>38238</v>
      </c>
    </row>
    <row r="14" spans="1:12" x14ac:dyDescent="0.25">
      <c r="A14" s="16">
        <v>37165</v>
      </c>
      <c r="B14" s="23">
        <v>37854.89</v>
      </c>
      <c r="C14" s="7">
        <v>37179</v>
      </c>
      <c r="D14" s="17">
        <v>37530</v>
      </c>
      <c r="E14" s="23">
        <v>92062.94</v>
      </c>
      <c r="F14" s="7">
        <v>37540</v>
      </c>
      <c r="G14" s="18">
        <v>37895</v>
      </c>
      <c r="H14" s="23">
        <v>33771.699999999997</v>
      </c>
      <c r="I14" s="7">
        <v>37903</v>
      </c>
      <c r="J14" s="16">
        <v>38261</v>
      </c>
      <c r="K14" s="23">
        <v>313277.12</v>
      </c>
      <c r="L14" s="7">
        <v>38268</v>
      </c>
    </row>
    <row r="15" spans="1:12" x14ac:dyDescent="0.25">
      <c r="A15" s="16">
        <v>37196</v>
      </c>
      <c r="B15" s="23">
        <v>94727.53</v>
      </c>
      <c r="C15" s="7">
        <v>37209</v>
      </c>
      <c r="D15" s="17">
        <v>37561</v>
      </c>
      <c r="E15" s="23">
        <v>79258.22</v>
      </c>
      <c r="F15" s="7">
        <v>37571</v>
      </c>
      <c r="G15" s="18">
        <v>37926</v>
      </c>
      <c r="H15" s="23">
        <v>43917.87</v>
      </c>
      <c r="I15" s="7">
        <v>37937</v>
      </c>
      <c r="J15" s="16">
        <v>38292</v>
      </c>
      <c r="K15" s="23">
        <v>679327.79</v>
      </c>
      <c r="L15" s="7">
        <v>38300</v>
      </c>
    </row>
    <row r="16" spans="1:12" x14ac:dyDescent="0.25">
      <c r="A16" s="16">
        <v>37226</v>
      </c>
      <c r="B16" s="23">
        <v>114569.64</v>
      </c>
      <c r="C16" s="7">
        <v>37238</v>
      </c>
      <c r="D16" s="17">
        <v>37591</v>
      </c>
      <c r="E16" s="23">
        <v>97774.57</v>
      </c>
      <c r="F16" s="7">
        <v>37599</v>
      </c>
      <c r="G16" s="18">
        <v>37956</v>
      </c>
      <c r="H16" s="23">
        <v>384930.96</v>
      </c>
      <c r="I16" s="7">
        <v>37963</v>
      </c>
      <c r="J16" s="16">
        <v>38322</v>
      </c>
      <c r="K16" s="23">
        <v>254406.66</v>
      </c>
      <c r="L16" s="7">
        <v>38328</v>
      </c>
    </row>
    <row r="17" spans="1:12" ht="15.75" thickBot="1" x14ac:dyDescent="0.3">
      <c r="A17" s="13" t="s">
        <v>5</v>
      </c>
      <c r="B17" s="63">
        <v>286722.27</v>
      </c>
      <c r="C17" s="64"/>
      <c r="D17" s="29" t="s">
        <v>5</v>
      </c>
      <c r="E17" s="63">
        <v>779495.1</v>
      </c>
      <c r="F17" s="64"/>
      <c r="G17" s="14" t="s">
        <v>5</v>
      </c>
      <c r="H17" s="63">
        <v>723870.82</v>
      </c>
      <c r="I17" s="64"/>
      <c r="J17" s="14" t="s">
        <v>5</v>
      </c>
      <c r="K17" s="63">
        <f>SUM(K5:K16)</f>
        <v>5676598.1299999999</v>
      </c>
      <c r="L17" s="64"/>
    </row>
    <row r="18" spans="1:12" ht="8.25" customHeight="1" thickBot="1" x14ac:dyDescent="0.3"/>
    <row r="19" spans="1:12" ht="15.75" thickBot="1" x14ac:dyDescent="0.3">
      <c r="A19" s="60" t="s">
        <v>1</v>
      </c>
      <c r="B19" s="61"/>
      <c r="C19" s="62"/>
      <c r="D19" s="65" t="s">
        <v>1</v>
      </c>
      <c r="E19" s="66"/>
      <c r="F19" s="67"/>
      <c r="G19" s="65" t="s">
        <v>1</v>
      </c>
      <c r="H19" s="66"/>
      <c r="I19" s="67"/>
      <c r="J19" s="60" t="s">
        <v>1</v>
      </c>
      <c r="K19" s="61"/>
      <c r="L19" s="62"/>
    </row>
    <row r="20" spans="1:12" x14ac:dyDescent="0.25">
      <c r="A20" s="15" t="s">
        <v>3</v>
      </c>
      <c r="B20" s="20" t="s">
        <v>32</v>
      </c>
      <c r="C20" s="1" t="s">
        <v>2</v>
      </c>
      <c r="D20" s="15" t="s">
        <v>3</v>
      </c>
      <c r="E20" s="20" t="s">
        <v>33</v>
      </c>
      <c r="F20" s="1" t="s">
        <v>2</v>
      </c>
      <c r="G20" s="15" t="s">
        <v>3</v>
      </c>
      <c r="H20" s="21" t="s">
        <v>33</v>
      </c>
      <c r="I20" s="1" t="s">
        <v>2</v>
      </c>
      <c r="J20" s="15" t="s">
        <v>3</v>
      </c>
      <c r="K20" s="19" t="s">
        <v>33</v>
      </c>
      <c r="L20" s="1" t="s">
        <v>2</v>
      </c>
    </row>
    <row r="21" spans="1:12" x14ac:dyDescent="0.25">
      <c r="A21" s="16">
        <v>38353</v>
      </c>
      <c r="B21" s="24">
        <v>127203.33</v>
      </c>
      <c r="C21" s="7">
        <v>38369</v>
      </c>
      <c r="D21" s="16">
        <v>38718</v>
      </c>
      <c r="E21" s="24">
        <v>566110.79</v>
      </c>
      <c r="F21" s="7">
        <v>38727</v>
      </c>
      <c r="G21" s="16">
        <v>39083</v>
      </c>
      <c r="H21" s="24">
        <v>197912.89</v>
      </c>
      <c r="I21" s="7">
        <v>39087</v>
      </c>
      <c r="J21" s="16">
        <v>39448</v>
      </c>
      <c r="K21" s="23">
        <v>193374.33</v>
      </c>
      <c r="L21" s="7">
        <v>39456</v>
      </c>
    </row>
    <row r="22" spans="1:12" x14ac:dyDescent="0.25">
      <c r="A22" s="16">
        <v>38384</v>
      </c>
      <c r="B22" s="24">
        <v>362913.07</v>
      </c>
      <c r="C22" s="7">
        <v>38393</v>
      </c>
      <c r="D22" s="16">
        <v>38749</v>
      </c>
      <c r="E22" s="24">
        <v>188672.57</v>
      </c>
      <c r="F22" s="7">
        <v>38757</v>
      </c>
      <c r="G22" s="16">
        <v>39114</v>
      </c>
      <c r="H22" s="24">
        <v>197912.89</v>
      </c>
      <c r="I22" s="7">
        <v>39120</v>
      </c>
      <c r="J22" s="16">
        <v>39479</v>
      </c>
      <c r="K22" s="23">
        <v>203697.91</v>
      </c>
      <c r="L22" s="7">
        <v>39490</v>
      </c>
    </row>
    <row r="23" spans="1:12" x14ac:dyDescent="0.25">
      <c r="A23" s="16">
        <v>38412</v>
      </c>
      <c r="B23" s="24">
        <v>637648.12</v>
      </c>
      <c r="C23" s="7">
        <v>38420</v>
      </c>
      <c r="D23" s="16">
        <v>38777</v>
      </c>
      <c r="E23" s="24">
        <v>188680.65</v>
      </c>
      <c r="F23" s="7">
        <v>38784</v>
      </c>
      <c r="G23" s="16">
        <v>39142</v>
      </c>
      <c r="H23" s="24">
        <v>197866.26</v>
      </c>
      <c r="I23" s="7">
        <v>39148</v>
      </c>
      <c r="J23" s="16">
        <v>39508</v>
      </c>
      <c r="K23" s="23">
        <v>203697.91</v>
      </c>
      <c r="L23" s="7">
        <v>39514</v>
      </c>
    </row>
    <row r="24" spans="1:12" x14ac:dyDescent="0.25">
      <c r="A24" s="16">
        <v>38443</v>
      </c>
      <c r="B24" s="24">
        <v>1205668.8400000001</v>
      </c>
      <c r="C24" s="7">
        <v>38449</v>
      </c>
      <c r="D24" s="16">
        <v>38808</v>
      </c>
      <c r="E24" s="24">
        <v>188680.65</v>
      </c>
      <c r="F24" s="7">
        <v>38817</v>
      </c>
      <c r="G24" s="16">
        <v>39173</v>
      </c>
      <c r="H24" s="24">
        <v>197904.06</v>
      </c>
      <c r="I24" s="7">
        <v>39182</v>
      </c>
      <c r="J24" s="16">
        <v>39539</v>
      </c>
      <c r="K24" s="23">
        <v>213874.35</v>
      </c>
      <c r="L24" s="7">
        <v>39547</v>
      </c>
    </row>
    <row r="25" spans="1:12" x14ac:dyDescent="0.25">
      <c r="A25" s="16">
        <v>38473</v>
      </c>
      <c r="B25" s="24">
        <v>437216.43</v>
      </c>
      <c r="C25" s="7">
        <v>38478</v>
      </c>
      <c r="D25" s="16">
        <v>38838</v>
      </c>
      <c r="E25" s="24">
        <v>198106.58</v>
      </c>
      <c r="F25" s="7">
        <v>38846</v>
      </c>
      <c r="G25" s="16">
        <v>39203</v>
      </c>
      <c r="H25" s="24">
        <v>204426.18</v>
      </c>
      <c r="I25" s="7">
        <v>39210</v>
      </c>
      <c r="J25" s="16">
        <v>39569</v>
      </c>
      <c r="K25" s="23">
        <v>213591.33</v>
      </c>
      <c r="L25" s="7">
        <v>39575</v>
      </c>
    </row>
    <row r="26" spans="1:12" x14ac:dyDescent="0.25">
      <c r="A26" s="16">
        <v>38504</v>
      </c>
      <c r="B26" s="24">
        <v>706036.33</v>
      </c>
      <c r="C26" s="7">
        <v>38510</v>
      </c>
      <c r="D26" s="16">
        <v>38869</v>
      </c>
      <c r="E26" s="24">
        <v>197988.35</v>
      </c>
      <c r="F26" s="7">
        <v>38876</v>
      </c>
      <c r="G26" s="16">
        <v>39234</v>
      </c>
      <c r="H26" s="24">
        <v>185803.25</v>
      </c>
      <c r="I26" s="7">
        <v>39241</v>
      </c>
      <c r="J26" s="16">
        <v>39600</v>
      </c>
      <c r="K26" s="23">
        <v>213653.79</v>
      </c>
      <c r="L26" s="7">
        <v>39604</v>
      </c>
    </row>
    <row r="27" spans="1:12" x14ac:dyDescent="0.25">
      <c r="A27" s="16">
        <v>38534</v>
      </c>
      <c r="B27" s="24">
        <v>340579.47</v>
      </c>
      <c r="C27" s="7">
        <v>38540</v>
      </c>
      <c r="D27" s="16">
        <v>38899</v>
      </c>
      <c r="E27" s="24">
        <v>0</v>
      </c>
      <c r="F27" s="7"/>
      <c r="G27" s="16">
        <v>39264</v>
      </c>
      <c r="H27" s="24">
        <v>204142.35</v>
      </c>
      <c r="I27" s="7">
        <v>39272</v>
      </c>
      <c r="J27" s="16">
        <v>39630</v>
      </c>
      <c r="K27" s="23">
        <v>213653.79</v>
      </c>
      <c r="L27" s="7">
        <v>39637</v>
      </c>
    </row>
    <row r="28" spans="1:12" x14ac:dyDescent="0.25">
      <c r="A28" s="16">
        <v>38565</v>
      </c>
      <c r="B28" s="24">
        <v>215769.77</v>
      </c>
      <c r="C28" s="7">
        <v>38569</v>
      </c>
      <c r="D28" s="16">
        <v>38930</v>
      </c>
      <c r="E28" s="24">
        <v>395999.32</v>
      </c>
      <c r="F28" s="7">
        <v>38936</v>
      </c>
      <c r="G28" s="16">
        <v>39295</v>
      </c>
      <c r="H28" s="24">
        <v>204089.54</v>
      </c>
      <c r="I28" s="7">
        <v>39301</v>
      </c>
      <c r="J28" s="16">
        <v>39661</v>
      </c>
      <c r="K28" s="23">
        <v>213626.74</v>
      </c>
      <c r="L28" s="7">
        <v>39667</v>
      </c>
    </row>
    <row r="29" spans="1:12" x14ac:dyDescent="0.25">
      <c r="A29" s="16">
        <v>38596</v>
      </c>
      <c r="B29" s="24">
        <v>188918.65</v>
      </c>
      <c r="C29" s="7">
        <v>38607</v>
      </c>
      <c r="D29" s="16">
        <v>38961</v>
      </c>
      <c r="E29" s="24">
        <v>197954.65</v>
      </c>
      <c r="F29" s="7">
        <v>38968</v>
      </c>
      <c r="G29" s="16">
        <v>39326</v>
      </c>
      <c r="H29" s="24">
        <v>204071.72</v>
      </c>
      <c r="I29" s="7">
        <v>39336</v>
      </c>
      <c r="J29" s="16">
        <v>39692</v>
      </c>
      <c r="K29" s="23">
        <v>213565.41</v>
      </c>
      <c r="L29" s="7">
        <v>39699</v>
      </c>
    </row>
    <row r="30" spans="1:12" x14ac:dyDescent="0.25">
      <c r="A30" s="16">
        <v>38626</v>
      </c>
      <c r="B30" s="24">
        <v>188918.65</v>
      </c>
      <c r="C30" s="7">
        <v>38635</v>
      </c>
      <c r="D30" s="16">
        <v>38991</v>
      </c>
      <c r="E30" s="24">
        <v>197954.65</v>
      </c>
      <c r="F30" s="7">
        <v>38996</v>
      </c>
      <c r="G30" s="16">
        <v>39356</v>
      </c>
      <c r="H30" s="24">
        <v>204046.76</v>
      </c>
      <c r="I30" s="7">
        <v>39363</v>
      </c>
      <c r="J30" s="16">
        <v>39722</v>
      </c>
      <c r="K30" s="23">
        <v>213571.03</v>
      </c>
      <c r="L30" s="7">
        <v>39730</v>
      </c>
    </row>
    <row r="31" spans="1:12" x14ac:dyDescent="0.25">
      <c r="A31" s="16">
        <v>38657</v>
      </c>
      <c r="B31" s="24">
        <v>188900.07</v>
      </c>
      <c r="C31" s="7">
        <v>38664</v>
      </c>
      <c r="D31" s="16">
        <v>39022</v>
      </c>
      <c r="E31" s="24">
        <v>197954.65</v>
      </c>
      <c r="F31" s="7">
        <v>39029</v>
      </c>
      <c r="G31" s="16">
        <v>39387</v>
      </c>
      <c r="H31" s="24">
        <v>204046.76</v>
      </c>
      <c r="I31" s="7">
        <v>39395</v>
      </c>
      <c r="J31" s="16">
        <v>39753</v>
      </c>
      <c r="K31" s="23">
        <v>213576.42</v>
      </c>
      <c r="L31" s="7">
        <v>39763</v>
      </c>
    </row>
    <row r="32" spans="1:12" x14ac:dyDescent="0.25">
      <c r="A32" s="16">
        <v>38687</v>
      </c>
      <c r="B32" s="24">
        <v>0</v>
      </c>
      <c r="C32" s="7"/>
      <c r="D32" s="16">
        <v>39052</v>
      </c>
      <c r="E32" s="24">
        <v>395833.47</v>
      </c>
      <c r="F32" s="7">
        <v>39058</v>
      </c>
      <c r="G32" s="16">
        <v>39417</v>
      </c>
      <c r="H32" s="24">
        <v>407704.22</v>
      </c>
      <c r="I32" s="7">
        <v>39427</v>
      </c>
      <c r="J32" s="16">
        <v>39783</v>
      </c>
      <c r="K32" s="23">
        <v>427152.84</v>
      </c>
      <c r="L32" s="7">
        <v>39792</v>
      </c>
    </row>
    <row r="33" spans="1:12" ht="15.75" thickBot="1" x14ac:dyDescent="0.3">
      <c r="A33" s="14" t="s">
        <v>5</v>
      </c>
      <c r="B33" s="63">
        <f>SUM(B21:B32)</f>
        <v>4599772.7300000014</v>
      </c>
      <c r="C33" s="64"/>
      <c r="D33" s="14" t="s">
        <v>5</v>
      </c>
      <c r="E33" s="63">
        <f>SUM(E21:E32)</f>
        <v>2913936.33</v>
      </c>
      <c r="F33" s="64"/>
      <c r="G33" s="14" t="s">
        <v>5</v>
      </c>
      <c r="H33" s="63">
        <f>SUM(H21:H32)</f>
        <v>2609926.88</v>
      </c>
      <c r="I33" s="64"/>
      <c r="J33" s="14" t="s">
        <v>5</v>
      </c>
      <c r="K33" s="63">
        <f>SUM(K21:K32)</f>
        <v>2737035.8499999996</v>
      </c>
      <c r="L33" s="64"/>
    </row>
    <row r="34" spans="1:12" ht="8.25" customHeight="1" thickBot="1" x14ac:dyDescent="0.3"/>
    <row r="35" spans="1:12" ht="15.75" thickBot="1" x14ac:dyDescent="0.3">
      <c r="A35" s="60" t="s">
        <v>1</v>
      </c>
      <c r="B35" s="61"/>
      <c r="C35" s="62"/>
      <c r="D35" s="60" t="s">
        <v>1</v>
      </c>
      <c r="E35" s="61"/>
      <c r="F35" s="62"/>
      <c r="G35" s="60" t="s">
        <v>1</v>
      </c>
      <c r="H35" s="61"/>
      <c r="I35" s="62"/>
      <c r="J35" s="60" t="s">
        <v>1</v>
      </c>
      <c r="K35" s="61"/>
      <c r="L35" s="62"/>
    </row>
    <row r="36" spans="1:12" x14ac:dyDescent="0.25">
      <c r="A36" s="15" t="s">
        <v>3</v>
      </c>
      <c r="B36" s="19" t="s">
        <v>33</v>
      </c>
      <c r="C36" s="2" t="s">
        <v>2</v>
      </c>
      <c r="D36" s="15" t="s">
        <v>3</v>
      </c>
      <c r="E36" s="19" t="s">
        <v>34</v>
      </c>
      <c r="F36" s="1" t="s">
        <v>35</v>
      </c>
      <c r="G36" s="15" t="s">
        <v>3</v>
      </c>
      <c r="H36" s="26" t="s">
        <v>32</v>
      </c>
      <c r="I36" s="3" t="s">
        <v>2</v>
      </c>
      <c r="J36" s="15" t="s">
        <v>3</v>
      </c>
      <c r="K36" s="26" t="s">
        <v>32</v>
      </c>
      <c r="L36" s="3" t="s">
        <v>2</v>
      </c>
    </row>
    <row r="37" spans="1:12" x14ac:dyDescent="0.25">
      <c r="A37" s="16">
        <v>39814</v>
      </c>
      <c r="B37" s="23">
        <v>213576.42</v>
      </c>
      <c r="C37" s="9">
        <v>39825</v>
      </c>
      <c r="D37" s="16">
        <v>40179</v>
      </c>
      <c r="E37" s="23">
        <v>254620.3</v>
      </c>
      <c r="F37" s="7">
        <v>40186</v>
      </c>
      <c r="G37" s="16">
        <v>40544</v>
      </c>
      <c r="H37" s="23">
        <v>250568.58</v>
      </c>
      <c r="I37" s="7">
        <v>40550</v>
      </c>
      <c r="J37" s="16">
        <v>40909</v>
      </c>
      <c r="K37" s="23">
        <v>375139.43</v>
      </c>
      <c r="L37" s="7">
        <v>40912</v>
      </c>
    </row>
    <row r="38" spans="1:12" x14ac:dyDescent="0.25">
      <c r="A38" s="16">
        <v>39845</v>
      </c>
      <c r="B38" s="23">
        <v>213576.42</v>
      </c>
      <c r="C38" s="9">
        <v>39854</v>
      </c>
      <c r="D38" s="16">
        <v>40210</v>
      </c>
      <c r="E38" s="23">
        <v>260223.71</v>
      </c>
      <c r="F38" s="7">
        <v>40214</v>
      </c>
      <c r="G38" s="16">
        <v>40575</v>
      </c>
      <c r="H38" s="23">
        <v>266346.77</v>
      </c>
      <c r="I38" s="7">
        <v>40582</v>
      </c>
      <c r="J38" s="16">
        <v>40940</v>
      </c>
      <c r="K38" s="23">
        <v>373146.45</v>
      </c>
      <c r="L38" s="7">
        <v>40946</v>
      </c>
    </row>
    <row r="39" spans="1:12" x14ac:dyDescent="0.25">
      <c r="A39" s="16">
        <v>39873</v>
      </c>
      <c r="B39" s="23">
        <v>226138.01</v>
      </c>
      <c r="C39" s="9">
        <v>39878</v>
      </c>
      <c r="D39" s="16">
        <v>40238</v>
      </c>
      <c r="E39" s="37">
        <v>40242</v>
      </c>
      <c r="F39" s="10">
        <v>114839.31</v>
      </c>
      <c r="G39" s="16">
        <v>40603</v>
      </c>
      <c r="H39" s="23">
        <v>265941.93</v>
      </c>
      <c r="I39" s="7">
        <v>40611</v>
      </c>
      <c r="J39" s="16">
        <v>40969</v>
      </c>
      <c r="K39" s="23">
        <v>373063.32</v>
      </c>
      <c r="L39" s="7">
        <v>40975</v>
      </c>
    </row>
    <row r="40" spans="1:12" x14ac:dyDescent="0.25">
      <c r="A40" s="16">
        <v>39904</v>
      </c>
      <c r="B40" s="23">
        <v>226134.52</v>
      </c>
      <c r="C40" s="9">
        <v>39910</v>
      </c>
      <c r="D40" s="16">
        <v>40269</v>
      </c>
      <c r="E40" s="23">
        <v>385953.84</v>
      </c>
      <c r="F40" s="7">
        <v>40280</v>
      </c>
      <c r="G40" s="16">
        <v>40634</v>
      </c>
      <c r="H40" s="23">
        <v>266069.78999999998</v>
      </c>
      <c r="I40" s="7">
        <v>40640</v>
      </c>
      <c r="J40" s="16">
        <v>41000</v>
      </c>
      <c r="K40" s="23">
        <v>372137.42</v>
      </c>
      <c r="L40" s="7">
        <v>41009</v>
      </c>
    </row>
    <row r="41" spans="1:12" x14ac:dyDescent="0.25">
      <c r="A41" s="16">
        <v>39934</v>
      </c>
      <c r="B41" s="23">
        <v>226134.52</v>
      </c>
      <c r="C41" s="9">
        <v>39945</v>
      </c>
      <c r="D41" s="16">
        <v>40299</v>
      </c>
      <c r="E41" s="23">
        <v>424966.96</v>
      </c>
      <c r="F41" s="7">
        <v>40305</v>
      </c>
      <c r="G41" s="16">
        <v>40664</v>
      </c>
      <c r="H41" s="23">
        <v>266069.78999999998</v>
      </c>
      <c r="I41" s="7">
        <v>40669</v>
      </c>
      <c r="J41" s="16">
        <v>41030</v>
      </c>
      <c r="K41" s="23">
        <v>927344.27</v>
      </c>
      <c r="L41" s="7">
        <v>41038</v>
      </c>
    </row>
    <row r="42" spans="1:12" x14ac:dyDescent="0.25">
      <c r="A42" s="16">
        <v>39965</v>
      </c>
      <c r="B42" s="23">
        <v>226134.52</v>
      </c>
      <c r="C42" s="9">
        <v>39969</v>
      </c>
      <c r="D42" s="16">
        <v>40330</v>
      </c>
      <c r="E42" s="23">
        <v>201021.7</v>
      </c>
      <c r="F42" s="7">
        <v>40338</v>
      </c>
      <c r="G42" s="16">
        <v>40695</v>
      </c>
      <c r="H42" s="23">
        <v>257796.7</v>
      </c>
      <c r="I42" s="7">
        <v>40751</v>
      </c>
      <c r="J42" s="16">
        <v>41061</v>
      </c>
      <c r="K42" s="23">
        <v>1529805.46</v>
      </c>
      <c r="L42" s="7">
        <v>41071</v>
      </c>
    </row>
    <row r="43" spans="1:12" x14ac:dyDescent="0.25">
      <c r="A43" s="16">
        <v>39995</v>
      </c>
      <c r="B43" s="23">
        <v>226081.92000000001</v>
      </c>
      <c r="C43" s="9">
        <v>40003</v>
      </c>
      <c r="D43" s="16">
        <v>40360</v>
      </c>
      <c r="E43" s="23">
        <v>343402.92</v>
      </c>
      <c r="F43" s="7">
        <v>40366</v>
      </c>
      <c r="G43" s="16">
        <v>40725</v>
      </c>
      <c r="H43" s="23">
        <v>266008.42</v>
      </c>
      <c r="I43" s="7">
        <v>40760</v>
      </c>
      <c r="J43" s="16">
        <v>41091</v>
      </c>
      <c r="K43" s="23">
        <v>372405.85</v>
      </c>
      <c r="L43" s="7">
        <v>41095</v>
      </c>
    </row>
    <row r="44" spans="1:12" x14ac:dyDescent="0.25">
      <c r="A44" s="16">
        <v>40026</v>
      </c>
      <c r="B44" s="23">
        <v>226097.71</v>
      </c>
      <c r="C44" s="9">
        <v>40032</v>
      </c>
      <c r="D44" s="16">
        <v>40391</v>
      </c>
      <c r="E44" s="23">
        <v>260490.99</v>
      </c>
      <c r="F44" s="7">
        <v>40396</v>
      </c>
      <c r="G44" s="16">
        <v>40756</v>
      </c>
      <c r="H44" s="23">
        <v>265928</v>
      </c>
      <c r="I44" s="7">
        <v>40760</v>
      </c>
      <c r="J44" s="16">
        <v>41122</v>
      </c>
      <c r="K44" s="23">
        <v>412023.67</v>
      </c>
      <c r="L44" s="7">
        <v>41128</v>
      </c>
    </row>
    <row r="45" spans="1:12" x14ac:dyDescent="0.25">
      <c r="A45" s="16">
        <v>40057</v>
      </c>
      <c r="B45" s="23">
        <v>127607.5</v>
      </c>
      <c r="C45" s="9">
        <v>40065</v>
      </c>
      <c r="D45" s="16">
        <v>40422</v>
      </c>
      <c r="E45" s="23">
        <v>250863.59</v>
      </c>
      <c r="F45" s="7">
        <v>40430</v>
      </c>
      <c r="G45" s="16">
        <v>40787</v>
      </c>
      <c r="H45" s="23">
        <v>265989.32</v>
      </c>
      <c r="I45" s="7">
        <v>40794</v>
      </c>
      <c r="J45" s="16">
        <v>41153</v>
      </c>
      <c r="K45" s="23">
        <v>632747.74</v>
      </c>
      <c r="L45" s="7" t="s">
        <v>15</v>
      </c>
    </row>
    <row r="46" spans="1:12" x14ac:dyDescent="0.25">
      <c r="A46" s="16">
        <v>40087</v>
      </c>
      <c r="B46" s="23">
        <v>225213.97</v>
      </c>
      <c r="C46" s="9">
        <v>40094</v>
      </c>
      <c r="D46" s="16">
        <v>40452</v>
      </c>
      <c r="E46" s="23">
        <v>242278.68</v>
      </c>
      <c r="F46" s="7">
        <v>40458</v>
      </c>
      <c r="G46" s="16">
        <v>40817</v>
      </c>
      <c r="H46" s="23">
        <v>372542.68</v>
      </c>
      <c r="I46" s="7">
        <v>40827</v>
      </c>
      <c r="J46" s="16">
        <v>41183</v>
      </c>
      <c r="K46" s="23">
        <v>829595.98</v>
      </c>
      <c r="L46" s="7">
        <v>41190</v>
      </c>
    </row>
    <row r="47" spans="1:12" x14ac:dyDescent="0.25">
      <c r="A47" s="16">
        <v>40118</v>
      </c>
      <c r="B47" s="23">
        <v>225213.97</v>
      </c>
      <c r="C47" s="9">
        <v>40130</v>
      </c>
      <c r="D47" s="16">
        <v>40483</v>
      </c>
      <c r="E47" s="23">
        <v>250311.76</v>
      </c>
      <c r="F47" s="7">
        <v>40491</v>
      </c>
      <c r="G47" s="16">
        <v>40848</v>
      </c>
      <c r="H47" s="23">
        <v>2747073.79</v>
      </c>
      <c r="I47" s="7">
        <v>40856</v>
      </c>
      <c r="J47" s="16">
        <v>41214</v>
      </c>
      <c r="K47" s="23">
        <v>442172.46</v>
      </c>
      <c r="L47" s="7" t="s">
        <v>18</v>
      </c>
    </row>
    <row r="48" spans="1:12" x14ac:dyDescent="0.25">
      <c r="A48" s="16">
        <v>40148</v>
      </c>
      <c r="B48" s="23">
        <v>450110.78</v>
      </c>
      <c r="C48" s="9">
        <v>40156</v>
      </c>
      <c r="D48" s="16">
        <v>40513</v>
      </c>
      <c r="E48" s="23">
        <v>539017.09</v>
      </c>
      <c r="F48" s="7">
        <v>40521</v>
      </c>
      <c r="G48" s="16">
        <v>40878</v>
      </c>
      <c r="H48" s="23">
        <v>2037981.22</v>
      </c>
      <c r="I48" s="7">
        <v>40884</v>
      </c>
      <c r="J48" s="16">
        <v>41244</v>
      </c>
      <c r="K48" s="23">
        <v>940119.53</v>
      </c>
      <c r="L48" s="11" t="s">
        <v>20</v>
      </c>
    </row>
    <row r="49" spans="1:12" ht="15.75" thickBot="1" x14ac:dyDescent="0.3">
      <c r="A49" s="40" t="s">
        <v>5</v>
      </c>
      <c r="B49" s="55">
        <f>SUM(B37:B48)</f>
        <v>2812020.2600000007</v>
      </c>
      <c r="C49" s="56"/>
      <c r="D49" s="40" t="s">
        <v>22</v>
      </c>
      <c r="E49" s="55">
        <f>E37+E38+E40+E41+E42+E43+E44+E45+E46+E47+E48</f>
        <v>3413151.54</v>
      </c>
      <c r="F49" s="56"/>
      <c r="G49" s="40" t="s">
        <v>22</v>
      </c>
      <c r="H49" s="55">
        <f>SUM(H37:H48)</f>
        <v>7528316.9899999993</v>
      </c>
      <c r="I49" s="56"/>
      <c r="J49" s="40" t="s">
        <v>22</v>
      </c>
      <c r="K49" s="55">
        <f>SUM(K37:K48)</f>
        <v>7579701.5800000001</v>
      </c>
      <c r="L49" s="56"/>
    </row>
    <row r="50" spans="1:12" ht="8.25" customHeight="1" thickBot="1" x14ac:dyDescent="0.3"/>
    <row r="51" spans="1:12" ht="15.75" thickBot="1" x14ac:dyDescent="0.3">
      <c r="A51" s="60" t="s">
        <v>1</v>
      </c>
      <c r="B51" s="61"/>
      <c r="C51" s="62"/>
      <c r="D51" s="60" t="s">
        <v>1</v>
      </c>
      <c r="E51" s="61"/>
      <c r="F51" s="62"/>
      <c r="G51" s="60" t="s">
        <v>1</v>
      </c>
      <c r="H51" s="61"/>
      <c r="I51" s="62"/>
      <c r="J51" s="60" t="s">
        <v>1</v>
      </c>
      <c r="K51" s="61"/>
      <c r="L51" s="62"/>
    </row>
    <row r="52" spans="1:12" x14ac:dyDescent="0.25">
      <c r="A52" s="15" t="s">
        <v>3</v>
      </c>
      <c r="B52" s="19" t="s">
        <v>34</v>
      </c>
      <c r="C52" s="1" t="s">
        <v>35</v>
      </c>
      <c r="D52" s="15" t="s">
        <v>3</v>
      </c>
      <c r="E52" s="19" t="s">
        <v>34</v>
      </c>
      <c r="F52" s="1" t="s">
        <v>35</v>
      </c>
      <c r="G52" s="15" t="s">
        <v>3</v>
      </c>
      <c r="H52" s="19" t="s">
        <v>34</v>
      </c>
      <c r="I52" s="1" t="s">
        <v>35</v>
      </c>
      <c r="J52" s="15" t="s">
        <v>3</v>
      </c>
      <c r="K52" s="19" t="s">
        <v>34</v>
      </c>
      <c r="L52" s="1" t="s">
        <v>35</v>
      </c>
    </row>
    <row r="53" spans="1:12" x14ac:dyDescent="0.25">
      <c r="A53" s="16">
        <v>41275</v>
      </c>
      <c r="B53" s="23">
        <v>411075.58</v>
      </c>
      <c r="C53" s="7" t="s">
        <v>6</v>
      </c>
      <c r="D53" s="16">
        <v>41640</v>
      </c>
      <c r="E53" s="23">
        <v>645368.81000000006</v>
      </c>
      <c r="F53" s="7" t="s">
        <v>7</v>
      </c>
      <c r="G53" s="16">
        <v>42005</v>
      </c>
      <c r="H53" s="32">
        <v>42012</v>
      </c>
      <c r="I53" s="43">
        <v>461013.61</v>
      </c>
      <c r="J53" s="16">
        <v>42370</v>
      </c>
      <c r="K53" s="32">
        <v>42377</v>
      </c>
      <c r="L53" s="43">
        <v>806311.13</v>
      </c>
    </row>
    <row r="54" spans="1:12" x14ac:dyDescent="0.25">
      <c r="A54" s="16">
        <v>41306</v>
      </c>
      <c r="B54" s="23">
        <v>394666.12</v>
      </c>
      <c r="C54" s="7" t="s">
        <v>8</v>
      </c>
      <c r="D54" s="16">
        <v>41671</v>
      </c>
      <c r="E54" s="23">
        <v>569016.92000000004</v>
      </c>
      <c r="F54" s="7" t="s">
        <v>9</v>
      </c>
      <c r="G54" s="16">
        <v>42036</v>
      </c>
      <c r="H54" s="23">
        <v>459968.06</v>
      </c>
      <c r="I54" s="39">
        <v>42041</v>
      </c>
      <c r="J54" s="16">
        <v>42401</v>
      </c>
      <c r="K54" s="32">
        <v>42403</v>
      </c>
      <c r="L54" s="43">
        <v>1833000.42</v>
      </c>
    </row>
    <row r="55" spans="1:12" x14ac:dyDescent="0.25">
      <c r="A55" s="16">
        <v>41334</v>
      </c>
      <c r="B55" s="23">
        <v>421777.59</v>
      </c>
      <c r="C55" s="7" t="s">
        <v>10</v>
      </c>
      <c r="D55" s="16">
        <v>41699</v>
      </c>
      <c r="E55" s="27">
        <v>890967.17</v>
      </c>
      <c r="F55" s="11" t="s">
        <v>24</v>
      </c>
      <c r="G55" s="16">
        <v>42064</v>
      </c>
      <c r="H55" s="33">
        <v>42069</v>
      </c>
      <c r="I55" s="43">
        <v>695131.99</v>
      </c>
      <c r="J55" s="16">
        <v>42430</v>
      </c>
      <c r="K55" s="33">
        <v>42434</v>
      </c>
      <c r="L55" s="43">
        <v>784773.71</v>
      </c>
    </row>
    <row r="56" spans="1:12" x14ac:dyDescent="0.25">
      <c r="A56" s="16">
        <v>41365</v>
      </c>
      <c r="B56" s="32">
        <v>41399</v>
      </c>
      <c r="C56" s="10">
        <v>56248</v>
      </c>
      <c r="D56" s="16">
        <v>41730</v>
      </c>
      <c r="E56" s="27">
        <v>475074.76</v>
      </c>
      <c r="F56" s="12" t="s">
        <v>25</v>
      </c>
      <c r="G56" s="16">
        <v>42095</v>
      </c>
      <c r="H56" s="23">
        <v>427929.84</v>
      </c>
      <c r="I56" s="39">
        <v>42102</v>
      </c>
      <c r="J56" s="16">
        <v>42461</v>
      </c>
      <c r="K56" s="32">
        <v>42467</v>
      </c>
      <c r="L56" s="43">
        <v>657291.21</v>
      </c>
    </row>
    <row r="57" spans="1:12" x14ac:dyDescent="0.25">
      <c r="A57" s="16">
        <v>41395</v>
      </c>
      <c r="B57" s="23">
        <v>865338.65</v>
      </c>
      <c r="C57" s="7" t="s">
        <v>11</v>
      </c>
      <c r="D57" s="16">
        <v>41760</v>
      </c>
      <c r="E57" s="23">
        <v>556549.80000000005</v>
      </c>
      <c r="F57" s="7" t="s">
        <v>26</v>
      </c>
      <c r="G57" s="16">
        <v>42125</v>
      </c>
      <c r="H57" s="35">
        <v>42132</v>
      </c>
      <c r="I57" s="44">
        <v>605059.29</v>
      </c>
      <c r="J57" s="16">
        <v>42491</v>
      </c>
      <c r="K57" s="35">
        <v>42496</v>
      </c>
      <c r="L57" s="44">
        <v>1571574.43</v>
      </c>
    </row>
    <row r="58" spans="1:12" x14ac:dyDescent="0.25">
      <c r="A58" s="16">
        <v>41426</v>
      </c>
      <c r="B58" s="23">
        <v>502674.71</v>
      </c>
      <c r="C58" s="7" t="s">
        <v>12</v>
      </c>
      <c r="D58" s="16">
        <v>41791</v>
      </c>
      <c r="E58" s="23">
        <v>533586.04</v>
      </c>
      <c r="F58" s="7" t="s">
        <v>27</v>
      </c>
      <c r="G58" s="16">
        <v>42156</v>
      </c>
      <c r="H58" s="32">
        <v>42158</v>
      </c>
      <c r="I58" s="43">
        <v>175457.19</v>
      </c>
      <c r="J58" s="16">
        <v>42522</v>
      </c>
      <c r="K58" s="32">
        <v>42528</v>
      </c>
      <c r="L58" s="43">
        <v>5887250.8300000001</v>
      </c>
    </row>
    <row r="59" spans="1:12" x14ac:dyDescent="0.25">
      <c r="A59" s="16">
        <v>41456</v>
      </c>
      <c r="B59" s="23">
        <v>445268.43</v>
      </c>
      <c r="C59" s="7" t="s">
        <v>13</v>
      </c>
      <c r="D59" s="16">
        <v>41821</v>
      </c>
      <c r="E59" s="23">
        <v>330488.52</v>
      </c>
      <c r="F59" s="7" t="s">
        <v>28</v>
      </c>
      <c r="G59" s="16">
        <v>42186</v>
      </c>
      <c r="H59" s="32">
        <v>42191</v>
      </c>
      <c r="I59" s="43">
        <v>129628.88</v>
      </c>
      <c r="J59" s="16">
        <v>42552</v>
      </c>
      <c r="K59" s="32">
        <v>42558</v>
      </c>
      <c r="L59" s="43">
        <v>3030353.93</v>
      </c>
    </row>
    <row r="60" spans="1:12" x14ac:dyDescent="0.25">
      <c r="A60" s="16">
        <v>41487</v>
      </c>
      <c r="B60" s="23">
        <v>289496.01</v>
      </c>
      <c r="C60" s="7" t="s">
        <v>14</v>
      </c>
      <c r="D60" s="16">
        <v>41852</v>
      </c>
      <c r="E60" s="23">
        <v>408816.54</v>
      </c>
      <c r="F60" s="7" t="s">
        <v>29</v>
      </c>
      <c r="G60" s="16">
        <v>42217</v>
      </c>
      <c r="H60" s="32">
        <v>42223</v>
      </c>
      <c r="I60" s="43">
        <v>2523670.09</v>
      </c>
      <c r="J60" s="16">
        <v>42583</v>
      </c>
      <c r="K60" s="32">
        <v>42587</v>
      </c>
      <c r="L60" s="43">
        <v>3236645.57</v>
      </c>
    </row>
    <row r="61" spans="1:12" x14ac:dyDescent="0.25">
      <c r="A61" s="16">
        <v>41518</v>
      </c>
      <c r="B61" s="23">
        <v>548466.05000000005</v>
      </c>
      <c r="C61" s="7" t="s">
        <v>16</v>
      </c>
      <c r="D61" s="16">
        <v>41883</v>
      </c>
      <c r="E61" s="23">
        <v>368550.14</v>
      </c>
      <c r="F61" s="7" t="s">
        <v>30</v>
      </c>
      <c r="G61" s="16">
        <v>42248</v>
      </c>
      <c r="H61" s="32">
        <v>42255</v>
      </c>
      <c r="I61" s="43">
        <v>1557738.3</v>
      </c>
      <c r="J61" s="16">
        <v>42614</v>
      </c>
      <c r="K61" s="32">
        <v>42621</v>
      </c>
      <c r="L61" s="43">
        <v>4711103.24</v>
      </c>
    </row>
    <row r="62" spans="1:12" x14ac:dyDescent="0.25">
      <c r="A62" s="16">
        <v>41548</v>
      </c>
      <c r="B62" s="23">
        <v>649893.18000000005</v>
      </c>
      <c r="C62" s="7" t="s">
        <v>17</v>
      </c>
      <c r="D62" s="16">
        <v>41913</v>
      </c>
      <c r="E62" s="32">
        <v>41925</v>
      </c>
      <c r="F62" s="4">
        <v>166088.42000000001</v>
      </c>
      <c r="G62" s="16">
        <v>42278</v>
      </c>
      <c r="H62" s="32">
        <v>42284</v>
      </c>
      <c r="I62" s="43">
        <v>1643803.92</v>
      </c>
      <c r="J62" s="16">
        <v>42644</v>
      </c>
      <c r="K62" s="27">
        <v>6025307.8499999996</v>
      </c>
      <c r="L62" s="45">
        <v>42653</v>
      </c>
    </row>
    <row r="63" spans="1:12" x14ac:dyDescent="0.25">
      <c r="A63" s="16">
        <v>41579</v>
      </c>
      <c r="B63" s="23">
        <v>567252.13</v>
      </c>
      <c r="C63" s="7" t="s">
        <v>19</v>
      </c>
      <c r="D63" s="16">
        <v>41944</v>
      </c>
      <c r="E63" s="23">
        <v>764824.62</v>
      </c>
      <c r="F63" s="7">
        <v>41950</v>
      </c>
      <c r="G63" s="16">
        <v>42309</v>
      </c>
      <c r="H63" s="32">
        <v>42317</v>
      </c>
      <c r="I63" s="43">
        <v>1775457.46</v>
      </c>
      <c r="J63" s="16">
        <v>42675</v>
      </c>
      <c r="K63" s="32">
        <v>42682</v>
      </c>
      <c r="L63" s="43">
        <v>7069716.2199999997</v>
      </c>
    </row>
    <row r="64" spans="1:12" x14ac:dyDescent="0.25">
      <c r="A64" s="16">
        <v>41609</v>
      </c>
      <c r="B64" s="23">
        <v>1019123.74</v>
      </c>
      <c r="C64" s="11" t="s">
        <v>21</v>
      </c>
      <c r="D64" s="16">
        <v>41974</v>
      </c>
      <c r="E64" s="23">
        <v>742587.35</v>
      </c>
      <c r="F64" s="11">
        <v>41981</v>
      </c>
      <c r="G64" s="16">
        <v>42339</v>
      </c>
      <c r="H64" s="32">
        <v>42348</v>
      </c>
      <c r="I64" s="43">
        <v>677711.1</v>
      </c>
      <c r="J64" s="16">
        <v>42705</v>
      </c>
      <c r="K64" s="32"/>
      <c r="L64" s="43"/>
    </row>
    <row r="65" spans="1:12" ht="15.75" thickBot="1" x14ac:dyDescent="0.3">
      <c r="A65" s="40" t="s">
        <v>22</v>
      </c>
      <c r="B65" s="55">
        <f>B53+B54+B55+B57+B58+B59+B60+B61+B62+B63+B64</f>
        <v>6115032.1899999995</v>
      </c>
      <c r="C65" s="56"/>
      <c r="D65" s="40" t="s">
        <v>22</v>
      </c>
      <c r="E65" s="55">
        <f>E53+E54+E55+E56+E57+E58+E59+E60+E61+E63+E64</f>
        <v>6285830.669999999</v>
      </c>
      <c r="F65" s="56"/>
      <c r="G65" s="40" t="s">
        <v>5</v>
      </c>
      <c r="H65" s="34">
        <f>H54+H56</f>
        <v>887897.9</v>
      </c>
      <c r="I65" s="36">
        <f>I53+I55+I57+I58+I59+I60+I61+I62+I63+I64</f>
        <v>10244671.83</v>
      </c>
      <c r="J65" s="40" t="s">
        <v>5</v>
      </c>
      <c r="K65" s="41">
        <f>K62</f>
        <v>6025307.8499999996</v>
      </c>
      <c r="L65" s="42">
        <f>L53+L54+L55+L56+L57+L58+L59+L60+L61+L63</f>
        <v>29588020.689999998</v>
      </c>
    </row>
    <row r="66" spans="1:12" ht="15.75" thickBot="1" x14ac:dyDescent="0.3"/>
    <row r="67" spans="1:12" ht="15.75" x14ac:dyDescent="0.25">
      <c r="A67" s="49" t="s">
        <v>23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1"/>
    </row>
    <row r="68" spans="1:12" ht="15.75" thickBot="1" x14ac:dyDescent="0.3">
      <c r="A68" s="46">
        <f>B17+E17+H17+K17+B33+E33+H33+K33+B49+E49+H49+K49+B65+E65+H65+K65</f>
        <v>60974617.089999996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8"/>
    </row>
    <row r="69" spans="1:12" ht="15.75" thickBot="1" x14ac:dyDescent="0.3"/>
    <row r="70" spans="1:12" ht="15.75" x14ac:dyDescent="0.25">
      <c r="A70" s="49" t="s">
        <v>31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1"/>
    </row>
    <row r="71" spans="1:12" ht="15.75" thickBot="1" x14ac:dyDescent="0.3">
      <c r="A71" s="52">
        <f>F39+C56+F62+I65+L65</f>
        <v>40169868.25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4"/>
    </row>
    <row r="73" spans="1:12" x14ac:dyDescent="0.25">
      <c r="F73" s="38"/>
    </row>
  </sheetData>
  <mergeCells count="35">
    <mergeCell ref="B17:C17"/>
    <mergeCell ref="E17:F17"/>
    <mergeCell ref="H17:I17"/>
    <mergeCell ref="K17:L17"/>
    <mergeCell ref="A35:C35"/>
    <mergeCell ref="D35:F35"/>
    <mergeCell ref="G35:I35"/>
    <mergeCell ref="J35:L35"/>
    <mergeCell ref="A19:C19"/>
    <mergeCell ref="D19:F19"/>
    <mergeCell ref="G19:I19"/>
    <mergeCell ref="B33:C33"/>
    <mergeCell ref="E33:F33"/>
    <mergeCell ref="H33:I33"/>
    <mergeCell ref="A1:L1"/>
    <mergeCell ref="A67:L67"/>
    <mergeCell ref="G51:I51"/>
    <mergeCell ref="B49:C49"/>
    <mergeCell ref="E49:F49"/>
    <mergeCell ref="H49:I49"/>
    <mergeCell ref="K49:L49"/>
    <mergeCell ref="A51:C51"/>
    <mergeCell ref="D51:F51"/>
    <mergeCell ref="J19:L19"/>
    <mergeCell ref="K33:L33"/>
    <mergeCell ref="J51:L51"/>
    <mergeCell ref="A3:C3"/>
    <mergeCell ref="D3:F3"/>
    <mergeCell ref="G3:I3"/>
    <mergeCell ref="J3:L3"/>
    <mergeCell ref="A68:L68"/>
    <mergeCell ref="A70:L70"/>
    <mergeCell ref="A71:L71"/>
    <mergeCell ref="B65:C65"/>
    <mergeCell ref="E65:F65"/>
  </mergeCells>
  <pageMargins left="0" right="0" top="0" bottom="0" header="0" footer="0"/>
  <pageSetup paperSize="9"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"/>
  <sheetViews>
    <sheetView zoomScale="75" zoomScaleNormal="75" zoomScalePageLayoutView="25" workbookViewId="0">
      <selection activeCell="C12" sqref="C12"/>
    </sheetView>
  </sheetViews>
  <sheetFormatPr defaultRowHeight="15" x14ac:dyDescent="0.25"/>
  <cols>
    <col min="1" max="1" width="9.140625" style="5"/>
    <col min="3" max="4" width="9.140625" style="5"/>
    <col min="6" max="7" width="9.140625" style="5"/>
    <col min="9" max="10" width="9.140625" style="5"/>
    <col min="12" max="13" width="9.140625" style="5"/>
    <col min="15" max="16" width="9.140625" style="5"/>
    <col min="18" max="19" width="9.140625" style="5"/>
    <col min="21" max="21" width="9.140625" style="5"/>
  </cols>
  <sheetData/>
  <printOptions horizontalCentered="1"/>
  <pageMargins left="0" right="0" top="0.98425196850393704" bottom="0" header="0" footer="0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3:A51"/>
  <sheetViews>
    <sheetView topLeftCell="A23" zoomScale="75" zoomScaleNormal="75" workbookViewId="0">
      <selection activeCell="F45" sqref="F45"/>
    </sheetView>
  </sheetViews>
  <sheetFormatPr defaultRowHeight="15" x14ac:dyDescent="0.25"/>
  <cols>
    <col min="1" max="1" width="9.5703125" customWidth="1"/>
    <col min="2" max="2" width="15.7109375" customWidth="1"/>
    <col min="3" max="3" width="16.5703125" bestFit="1" customWidth="1"/>
    <col min="4" max="4" width="9.5703125" customWidth="1"/>
    <col min="5" max="5" width="15.7109375" customWidth="1"/>
    <col min="6" max="6" width="13.140625" bestFit="1" customWidth="1"/>
    <col min="7" max="7" width="9.5703125" customWidth="1"/>
    <col min="8" max="8" width="15.7109375" customWidth="1"/>
    <col min="9" max="9" width="15.42578125" bestFit="1" customWidth="1"/>
    <col min="10" max="10" width="9.5703125" customWidth="1"/>
    <col min="11" max="11" width="15.7109375" customWidth="1"/>
    <col min="12" max="12" width="13.140625" bestFit="1" customWidth="1"/>
    <col min="13" max="13" width="9.5703125" customWidth="1"/>
    <col min="14" max="14" width="15.7109375" customWidth="1"/>
    <col min="15" max="15" width="13.140625" bestFit="1" customWidth="1"/>
    <col min="16" max="16" width="9.5703125" customWidth="1"/>
    <col min="17" max="17" width="15.7109375" customWidth="1"/>
    <col min="18" max="18" width="13.140625" bestFit="1" customWidth="1"/>
    <col min="19" max="19" width="9.5703125" customWidth="1"/>
    <col min="20" max="20" width="15.7109375" customWidth="1"/>
    <col min="21" max="21" width="13.140625" bestFit="1" customWidth="1"/>
  </cols>
  <sheetData>
    <row r="43" ht="15.75" customHeight="1" x14ac:dyDescent="0.25"/>
    <row r="44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8.75" customHeight="1" x14ac:dyDescent="0.25"/>
  </sheetData>
  <pageMargins left="0" right="0" top="1.1811023622047245" bottom="0" header="0.31496062992125984" footer="0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3" sqref="K13"/>
    </sheetView>
  </sheetViews>
  <sheetFormatPr defaultRowHeight="15" x14ac:dyDescent="0.25"/>
  <cols>
    <col min="2" max="2" width="12.28515625" bestFit="1" customWidth="1"/>
    <col min="3" max="3" width="10.140625" bestFit="1" customWidth="1"/>
  </cols>
  <sheetData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ATUALIZADO</vt:lpstr>
      <vt:lpstr>Plan1</vt:lpstr>
      <vt:lpstr>Plan2</vt:lpstr>
      <vt:lpstr>Plan4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do Amaral Arruda</dc:creator>
  <cp:lastModifiedBy>Analia do Amaral Arruda</cp:lastModifiedBy>
  <cp:lastPrinted>2016-11-18T16:56:20Z</cp:lastPrinted>
  <dcterms:created xsi:type="dcterms:W3CDTF">2014-02-26T21:32:28Z</dcterms:created>
  <dcterms:modified xsi:type="dcterms:W3CDTF">2016-11-18T16:58:34Z</dcterms:modified>
</cp:coreProperties>
</file>